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ed46f5ffc38e36/Documents/"/>
    </mc:Choice>
  </mc:AlternateContent>
  <xr:revisionPtr revIDLastSave="282" documentId="8_{6752EAC0-9371-4522-B7D0-277419A5C9E4}" xr6:coauthVersionLast="47" xr6:coauthVersionMax="47" xr10:uidLastSave="{237E7D0A-50AB-4655-B230-BC55F7AAAFD7}"/>
  <bookViews>
    <workbookView xWindow="-108" yWindow="-108" windowWidth="23256" windowHeight="12456" xr2:uid="{5424D8A1-BE0E-4248-9806-65ECAE6FDCAB}"/>
  </bookViews>
  <sheets>
    <sheet name="Wallets" sheetId="1" r:id="rId1"/>
    <sheet name="Protocol " sheetId="2" r:id="rId2"/>
    <sheet name="Revenue Distribution Model " sheetId="7" r:id="rId3"/>
    <sheet name="Creator Program " sheetId="5" r:id="rId4"/>
    <sheet name="Reserves " sheetId="6" r:id="rId5"/>
    <sheet name="Team 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L16" i="5"/>
  <c r="M16" i="5"/>
  <c r="N16" i="5"/>
  <c r="O16" i="5"/>
  <c r="F15" i="5"/>
  <c r="G15" i="5"/>
  <c r="H15" i="5"/>
  <c r="I15" i="5"/>
  <c r="J15" i="5"/>
  <c r="K15" i="5"/>
  <c r="L15" i="5"/>
  <c r="M15" i="5"/>
  <c r="N15" i="5"/>
  <c r="O15" i="5"/>
  <c r="F14" i="5"/>
  <c r="G14" i="5"/>
  <c r="H14" i="5"/>
  <c r="I14" i="5"/>
  <c r="J14" i="5"/>
  <c r="K14" i="5"/>
  <c r="L14" i="5"/>
  <c r="M14" i="5"/>
  <c r="N14" i="5"/>
  <c r="O14" i="5"/>
  <c r="F13" i="5"/>
  <c r="G13" i="5"/>
  <c r="H13" i="5"/>
  <c r="I13" i="5"/>
  <c r="J13" i="5"/>
  <c r="K13" i="5"/>
  <c r="L13" i="5"/>
  <c r="M13" i="5"/>
  <c r="N13" i="5"/>
  <c r="O13" i="5"/>
  <c r="E16" i="5"/>
  <c r="E15" i="5"/>
  <c r="E14" i="5"/>
  <c r="E13" i="5"/>
  <c r="F12" i="5"/>
  <c r="G12" i="5"/>
  <c r="H12" i="5"/>
  <c r="I12" i="5"/>
  <c r="J12" i="5"/>
  <c r="K12" i="5"/>
  <c r="L12" i="5"/>
  <c r="M12" i="5"/>
  <c r="N12" i="5"/>
  <c r="O12" i="5"/>
  <c r="E12" i="5"/>
  <c r="H5" i="5"/>
  <c r="H6" i="5"/>
  <c r="H7" i="5"/>
  <c r="H8" i="5"/>
  <c r="H4" i="5"/>
  <c r="O11" i="5"/>
  <c r="L11" i="5"/>
  <c r="M11" i="5" s="1"/>
  <c r="N11" i="5" s="1"/>
  <c r="G11" i="5"/>
  <c r="H11" i="5" s="1"/>
  <c r="I11" i="5" s="1"/>
  <c r="J11" i="5" s="1"/>
  <c r="K11" i="5" s="1"/>
  <c r="F11" i="5"/>
  <c r="E11" i="3"/>
  <c r="E12" i="3"/>
  <c r="E13" i="3"/>
  <c r="E14" i="3"/>
  <c r="E15" i="3"/>
  <c r="E16" i="3"/>
  <c r="E17" i="3"/>
  <c r="E18" i="3"/>
  <c r="E19" i="3"/>
  <c r="E20" i="3"/>
  <c r="E21" i="3"/>
  <c r="E10" i="3"/>
</calcChain>
</file>

<file path=xl/sharedStrings.xml><?xml version="1.0" encoding="utf-8"?>
<sst xmlns="http://schemas.openxmlformats.org/spreadsheetml/2006/main" count="98" uniqueCount="84">
  <si>
    <t xml:space="preserve">Wallet  Addresses </t>
  </si>
  <si>
    <t xml:space="preserve">PrimePath's In-House Vesting </t>
  </si>
  <si>
    <t xml:space="preserve">Details </t>
  </si>
  <si>
    <t xml:space="preserve">Utility </t>
  </si>
  <si>
    <t>Address</t>
  </si>
  <si>
    <t>Vested until October 14th 2028</t>
  </si>
  <si>
    <t xml:space="preserve">Creator Program </t>
  </si>
  <si>
    <t>Target Size</t>
  </si>
  <si>
    <t xml:space="preserve">Reserve </t>
  </si>
  <si>
    <t xml:space="preserve">Held for Safety and Liquidity Purposes </t>
  </si>
  <si>
    <t>Burned Address</t>
  </si>
  <si>
    <t>Burned Tokens are sent to this address</t>
  </si>
  <si>
    <t>Held to exchange with Contributors and Creators</t>
  </si>
  <si>
    <t xml:space="preserve">Name </t>
  </si>
  <si>
    <t xml:space="preserve">Holding </t>
  </si>
  <si>
    <t xml:space="preserve">Founder </t>
  </si>
  <si>
    <t>Execs</t>
  </si>
  <si>
    <t xml:space="preserve">Advisors </t>
  </si>
  <si>
    <t xml:space="preserve">Vesting </t>
  </si>
  <si>
    <t>36 months</t>
  </si>
  <si>
    <t xml:space="preserve">36 months </t>
  </si>
  <si>
    <t>Cliff</t>
  </si>
  <si>
    <t>Amount</t>
  </si>
  <si>
    <t>November 1st 2028</t>
  </si>
  <si>
    <t>December 1st 2028</t>
  </si>
  <si>
    <t>January 1st 2029</t>
  </si>
  <si>
    <t>February 1st 2029</t>
  </si>
  <si>
    <t>March 1st 2029</t>
  </si>
  <si>
    <t>April 1st 2029</t>
  </si>
  <si>
    <t>May 1st 2029</t>
  </si>
  <si>
    <t>June 1st 2029</t>
  </si>
  <si>
    <t>July 1st 2029</t>
  </si>
  <si>
    <t>August 1 st 2029</t>
  </si>
  <si>
    <t>September 1st 2029</t>
  </si>
  <si>
    <t>October 1st 2029</t>
  </si>
  <si>
    <t xml:space="preserve">Program Growth </t>
  </si>
  <si>
    <t xml:space="preserve">Creator Incentive </t>
  </si>
  <si>
    <t xml:space="preserve">Staking Rewards </t>
  </si>
  <si>
    <t xml:space="preserve">Community Rewards </t>
  </si>
  <si>
    <t xml:space="preserve">Amount </t>
  </si>
  <si>
    <t>Loyalty and Participation</t>
  </si>
  <si>
    <t xml:space="preserve">Unlock Schedule </t>
  </si>
  <si>
    <t>% of creator program</t>
  </si>
  <si>
    <t xml:space="preserve">Total Unlocked </t>
  </si>
  <si>
    <t xml:space="preserve">Always unlocked on January 1st </t>
  </si>
  <si>
    <t>Reserves</t>
  </si>
  <si>
    <t xml:space="preserve">Grants to Creators </t>
  </si>
  <si>
    <t xml:space="preserve">Liquidity Support </t>
  </si>
  <si>
    <t xml:space="preserve">Strategic Partnerships </t>
  </si>
  <si>
    <t xml:space="preserve">Emergency Treasury </t>
  </si>
  <si>
    <t>Operations Growth</t>
  </si>
  <si>
    <t xml:space="preserve">Liquidity &amp; Token Support </t>
  </si>
  <si>
    <t xml:space="preserve">Reward Pool </t>
  </si>
  <si>
    <t>percent (%)</t>
  </si>
  <si>
    <t xml:space="preserve">note </t>
  </si>
  <si>
    <t xml:space="preserve">Platform R&amp;D </t>
  </si>
  <si>
    <t xml:space="preserve">Distribution Model (Profits) </t>
  </si>
  <si>
    <t xml:space="preserve">Creator &amp; Contributor Incentives </t>
  </si>
  <si>
    <t xml:space="preserve">Treasury and Grants </t>
  </si>
  <si>
    <t xml:space="preserve">Sent to Reserve </t>
  </si>
  <si>
    <t xml:space="preserve">Sent to Creator Program Wallet </t>
  </si>
  <si>
    <t>Protocol</t>
  </si>
  <si>
    <t xml:space="preserve">Revenue </t>
  </si>
  <si>
    <t>$PATH</t>
  </si>
  <si>
    <t xml:space="preserve">$SOL </t>
  </si>
  <si>
    <t xml:space="preserve">$USD </t>
  </si>
  <si>
    <t>Growth (%)</t>
  </si>
  <si>
    <t xml:space="preserve">Net income </t>
  </si>
  <si>
    <t>Margin</t>
  </si>
  <si>
    <t xml:space="preserve">New Buybacks </t>
  </si>
  <si>
    <t xml:space="preserve">Cumulative Buybacks </t>
  </si>
  <si>
    <t>Development/Maintenance</t>
  </si>
  <si>
    <t xml:space="preserve">Marketing/Creator Incentives </t>
  </si>
  <si>
    <t xml:space="preserve">Operations/Salaries </t>
  </si>
  <si>
    <t>Buyback/Burn</t>
  </si>
  <si>
    <t>Reserves Growth</t>
  </si>
  <si>
    <t xml:space="preserve">Compliance </t>
  </si>
  <si>
    <t>*As of the last day of the month</t>
  </si>
  <si>
    <t xml:space="preserve">Balances </t>
  </si>
  <si>
    <t xml:space="preserve">Reserve Balance </t>
  </si>
  <si>
    <t xml:space="preserve">Burned Balance </t>
  </si>
  <si>
    <t>$USD</t>
  </si>
  <si>
    <t>$SOL</t>
  </si>
  <si>
    <t xml:space="preserve">The first one should be publish at the end of November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</si>
</sst>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0" fillId="0" borderId="0" xfId="1" applyFont="1"/>
    <xf numFmtId="43" fontId="2" fillId="2" borderId="0" xfId="1" applyFont="1" applyFill="1"/>
    <xf numFmtId="9" fontId="0" fillId="0" borderId="0" xfId="0" applyNumberFormat="1"/>
    <xf numFmtId="9" fontId="0" fillId="0" borderId="0" xfId="2" applyFont="1"/>
    <xf numFmtId="17" fontId="4" fillId="0" borderId="0" xfId="0" applyNumberFormat="1" applyFont="1"/>
    <xf numFmtId="0" fontId="4" fillId="0" borderId="0" xfId="0" applyFont="1"/>
    <xf numFmtId="0" fontId="0" fillId="0" borderId="1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1345-25E0-448E-A5A8-4C65A9F42A07}">
  <sheetPr codeName="Sheet1"/>
  <dimension ref="B4:O10"/>
  <sheetViews>
    <sheetView tabSelected="1" workbookViewId="0">
      <selection activeCell="E12" sqref="E12"/>
    </sheetView>
  </sheetViews>
  <sheetFormatPr defaultRowHeight="14.4" x14ac:dyDescent="0.3"/>
  <cols>
    <col min="5" max="5" width="15.33203125" style="2" customWidth="1"/>
  </cols>
  <sheetData>
    <row r="4" spans="2:15" x14ac:dyDescent="0.3">
      <c r="B4" t="s">
        <v>0</v>
      </c>
    </row>
    <row r="6" spans="2:15" x14ac:dyDescent="0.3">
      <c r="B6" s="1" t="s">
        <v>3</v>
      </c>
      <c r="C6" s="1"/>
      <c r="D6" s="1"/>
      <c r="E6" s="3" t="s">
        <v>7</v>
      </c>
      <c r="F6" s="1" t="s">
        <v>4</v>
      </c>
      <c r="G6" s="1"/>
      <c r="H6" s="1"/>
      <c r="I6" s="1" t="s">
        <v>2</v>
      </c>
      <c r="J6" s="1"/>
      <c r="K6" s="1"/>
      <c r="L6" s="1"/>
      <c r="M6" s="1"/>
    </row>
    <row r="7" spans="2:15" x14ac:dyDescent="0.3">
      <c r="B7" t="s">
        <v>1</v>
      </c>
      <c r="E7" s="2">
        <v>300000000</v>
      </c>
      <c r="I7" t="s">
        <v>5</v>
      </c>
      <c r="O7" s="4"/>
    </row>
    <row r="8" spans="2:15" x14ac:dyDescent="0.3">
      <c r="B8" t="s">
        <v>8</v>
      </c>
      <c r="E8" s="2">
        <v>150000000</v>
      </c>
      <c r="I8" t="s">
        <v>9</v>
      </c>
    </row>
    <row r="9" spans="2:15" x14ac:dyDescent="0.3">
      <c r="B9" t="s">
        <v>6</v>
      </c>
      <c r="E9" s="2">
        <v>300000000</v>
      </c>
      <c r="I9" t="s">
        <v>12</v>
      </c>
    </row>
    <row r="10" spans="2:15" x14ac:dyDescent="0.3">
      <c r="B10" t="s">
        <v>10</v>
      </c>
      <c r="E10" s="2">
        <v>0</v>
      </c>
      <c r="I10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0B6C-745A-4C71-AE5A-5267C551E1F9}">
  <sheetPr codeName="Sheet2"/>
  <dimension ref="B2:K19"/>
  <sheetViews>
    <sheetView workbookViewId="0">
      <selection activeCell="K5" sqref="K5"/>
    </sheetView>
  </sheetViews>
  <sheetFormatPr defaultRowHeight="14.4" x14ac:dyDescent="0.3"/>
  <cols>
    <col min="1" max="1" width="4.44140625" customWidth="1"/>
    <col min="5" max="5" width="10.33203125" customWidth="1"/>
  </cols>
  <sheetData>
    <row r="2" spans="2:11" x14ac:dyDescent="0.3">
      <c r="B2" s="6">
        <v>45962</v>
      </c>
      <c r="D2" t="s">
        <v>77</v>
      </c>
    </row>
    <row r="3" spans="2:11" x14ac:dyDescent="0.3">
      <c r="B3" s="1" t="s">
        <v>61</v>
      </c>
      <c r="C3" s="1"/>
      <c r="D3" s="1"/>
      <c r="E3" s="1" t="s">
        <v>66</v>
      </c>
      <c r="F3" s="1" t="s">
        <v>65</v>
      </c>
      <c r="G3" s="1" t="s">
        <v>64</v>
      </c>
      <c r="H3" s="1" t="s">
        <v>63</v>
      </c>
    </row>
    <row r="4" spans="2:11" x14ac:dyDescent="0.3">
      <c r="B4" s="7" t="s">
        <v>62</v>
      </c>
      <c r="E4" s="7"/>
      <c r="F4" s="7"/>
      <c r="G4" s="7"/>
      <c r="H4" s="7"/>
      <c r="K4" t="s">
        <v>83</v>
      </c>
    </row>
    <row r="5" spans="2:11" x14ac:dyDescent="0.3">
      <c r="B5" t="s">
        <v>71</v>
      </c>
    </row>
    <row r="6" spans="2:11" x14ac:dyDescent="0.3">
      <c r="B6" t="s">
        <v>72</v>
      </c>
    </row>
    <row r="7" spans="2:11" x14ac:dyDescent="0.3">
      <c r="B7" t="s">
        <v>73</v>
      </c>
    </row>
    <row r="8" spans="2:11" x14ac:dyDescent="0.3">
      <c r="B8" t="s">
        <v>74</v>
      </c>
    </row>
    <row r="9" spans="2:11" x14ac:dyDescent="0.3">
      <c r="B9" t="s">
        <v>75</v>
      </c>
    </row>
    <row r="10" spans="2:11" x14ac:dyDescent="0.3">
      <c r="B10" s="8" t="s">
        <v>76</v>
      </c>
      <c r="C10" s="8"/>
      <c r="D10" s="8"/>
      <c r="E10" s="8"/>
      <c r="F10" s="8"/>
      <c r="G10" s="8"/>
      <c r="H10" s="8"/>
    </row>
    <row r="11" spans="2:11" x14ac:dyDescent="0.3">
      <c r="B11" s="7" t="s">
        <v>67</v>
      </c>
      <c r="E11" s="7"/>
      <c r="F11" s="7"/>
      <c r="G11" s="7"/>
      <c r="H11" s="7"/>
    </row>
    <row r="12" spans="2:11" x14ac:dyDescent="0.3">
      <c r="B12" t="s">
        <v>68</v>
      </c>
    </row>
    <row r="14" spans="2:11" x14ac:dyDescent="0.3">
      <c r="B14" t="s">
        <v>69</v>
      </c>
    </row>
    <row r="15" spans="2:11" x14ac:dyDescent="0.3">
      <c r="B15" t="s">
        <v>70</v>
      </c>
    </row>
    <row r="17" spans="2:8" x14ac:dyDescent="0.3">
      <c r="B17" s="1" t="s">
        <v>78</v>
      </c>
      <c r="C17" s="1"/>
      <c r="D17" s="1"/>
      <c r="E17" s="1" t="s">
        <v>66</v>
      </c>
      <c r="F17" s="1" t="s">
        <v>81</v>
      </c>
      <c r="G17" s="1" t="s">
        <v>82</v>
      </c>
      <c r="H17" s="1" t="s">
        <v>63</v>
      </c>
    </row>
    <row r="18" spans="2:8" x14ac:dyDescent="0.3">
      <c r="B18" t="s">
        <v>79</v>
      </c>
    </row>
    <row r="19" spans="2:8" x14ac:dyDescent="0.3">
      <c r="B19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4410-82A1-4604-80A4-610B285D7F3D}">
  <sheetPr codeName="Sheet4"/>
  <dimension ref="B3:I9"/>
  <sheetViews>
    <sheetView workbookViewId="0">
      <selection activeCell="B11" sqref="B11"/>
    </sheetView>
  </sheetViews>
  <sheetFormatPr defaultRowHeight="14.4" x14ac:dyDescent="0.3"/>
  <cols>
    <col min="1" max="1" width="4.44140625" customWidth="1"/>
    <col min="6" max="6" width="11.109375" customWidth="1"/>
  </cols>
  <sheetData>
    <row r="3" spans="2:9" x14ac:dyDescent="0.3">
      <c r="B3" s="1" t="s">
        <v>56</v>
      </c>
      <c r="C3" s="1"/>
      <c r="D3" s="1"/>
      <c r="E3" s="1"/>
      <c r="F3" s="1" t="s">
        <v>53</v>
      </c>
      <c r="G3" s="1" t="s">
        <v>54</v>
      </c>
      <c r="H3" s="1"/>
      <c r="I3" s="1"/>
    </row>
    <row r="4" spans="2:9" x14ac:dyDescent="0.3">
      <c r="B4" t="s">
        <v>50</v>
      </c>
      <c r="F4" s="4">
        <v>0.4</v>
      </c>
      <c r="G4" t="s">
        <v>60</v>
      </c>
    </row>
    <row r="5" spans="2:9" x14ac:dyDescent="0.3">
      <c r="B5" t="s">
        <v>51</v>
      </c>
      <c r="F5" s="4">
        <v>0.2</v>
      </c>
      <c r="G5" t="s">
        <v>59</v>
      </c>
    </row>
    <row r="6" spans="2:9" x14ac:dyDescent="0.3">
      <c r="B6" t="s">
        <v>52</v>
      </c>
      <c r="F6" s="4">
        <v>0.15</v>
      </c>
      <c r="G6" t="s">
        <v>60</v>
      </c>
    </row>
    <row r="7" spans="2:9" x14ac:dyDescent="0.3">
      <c r="B7" t="s">
        <v>55</v>
      </c>
      <c r="F7" s="4">
        <v>0.1</v>
      </c>
      <c r="G7" t="s">
        <v>59</v>
      </c>
    </row>
    <row r="8" spans="2:9" x14ac:dyDescent="0.3">
      <c r="B8" t="s">
        <v>57</v>
      </c>
      <c r="F8" s="4">
        <v>0.1</v>
      </c>
      <c r="G8" t="s">
        <v>60</v>
      </c>
    </row>
    <row r="9" spans="2:9" x14ac:dyDescent="0.3">
      <c r="B9" t="s">
        <v>58</v>
      </c>
      <c r="F9" s="4">
        <v>0.05</v>
      </c>
      <c r="G9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61C95-93DB-46F8-BF3D-303B7D91E729}">
  <sheetPr codeName="Sheet5"/>
  <dimension ref="B3:O19"/>
  <sheetViews>
    <sheetView workbookViewId="0">
      <selection activeCell="B20" sqref="B20"/>
    </sheetView>
  </sheetViews>
  <sheetFormatPr defaultRowHeight="14.4" x14ac:dyDescent="0.3"/>
  <cols>
    <col min="1" max="1" width="3.109375" customWidth="1"/>
    <col min="5" max="5" width="14.109375" bestFit="1" customWidth="1"/>
    <col min="6" max="6" width="15.109375" style="2" bestFit="1" customWidth="1"/>
    <col min="7" max="15" width="14.109375" bestFit="1" customWidth="1"/>
  </cols>
  <sheetData>
    <row r="3" spans="2:15" x14ac:dyDescent="0.3">
      <c r="B3" s="1" t="s">
        <v>6</v>
      </c>
      <c r="C3" s="1"/>
      <c r="D3" s="1"/>
      <c r="E3" s="1"/>
      <c r="F3" s="3" t="s">
        <v>39</v>
      </c>
      <c r="G3" s="1"/>
      <c r="H3" s="1" t="s">
        <v>42</v>
      </c>
      <c r="I3" s="1"/>
    </row>
    <row r="4" spans="2:15" x14ac:dyDescent="0.3">
      <c r="B4" t="s">
        <v>35</v>
      </c>
      <c r="F4" s="2">
        <v>90000000</v>
      </c>
      <c r="H4" s="5">
        <f>F4/300000000</f>
        <v>0.3</v>
      </c>
    </row>
    <row r="5" spans="2:15" x14ac:dyDescent="0.3">
      <c r="B5" t="s">
        <v>36</v>
      </c>
      <c r="F5" s="2">
        <v>75000000</v>
      </c>
      <c r="H5" s="5">
        <f t="shared" ref="H5:H8" si="0">F5/300000000</f>
        <v>0.25</v>
      </c>
    </row>
    <row r="6" spans="2:15" x14ac:dyDescent="0.3">
      <c r="B6" t="s">
        <v>37</v>
      </c>
      <c r="F6" s="2">
        <v>60000000</v>
      </c>
      <c r="H6" s="5">
        <f t="shared" si="0"/>
        <v>0.2</v>
      </c>
    </row>
    <row r="7" spans="2:15" x14ac:dyDescent="0.3">
      <c r="B7" t="s">
        <v>38</v>
      </c>
      <c r="F7" s="2">
        <v>45000000</v>
      </c>
      <c r="H7" s="5">
        <f t="shared" si="0"/>
        <v>0.15</v>
      </c>
    </row>
    <row r="8" spans="2:15" x14ac:dyDescent="0.3">
      <c r="B8" t="s">
        <v>40</v>
      </c>
      <c r="F8" s="2">
        <v>30000000</v>
      </c>
      <c r="H8" s="5">
        <f t="shared" si="0"/>
        <v>0.1</v>
      </c>
    </row>
    <row r="11" spans="2:15" x14ac:dyDescent="0.3">
      <c r="B11" s="1" t="s">
        <v>41</v>
      </c>
      <c r="C11" s="1"/>
      <c r="D11" s="1"/>
      <c r="E11" s="1">
        <v>2026</v>
      </c>
      <c r="F11" s="1">
        <f>E11+1</f>
        <v>2027</v>
      </c>
      <c r="G11" s="1">
        <f t="shared" ref="G11:O11" si="1">F11+1</f>
        <v>2028</v>
      </c>
      <c r="H11" s="1">
        <f t="shared" si="1"/>
        <v>2029</v>
      </c>
      <c r="I11" s="1">
        <f t="shared" si="1"/>
        <v>2030</v>
      </c>
      <c r="J11" s="1">
        <f t="shared" si="1"/>
        <v>2031</v>
      </c>
      <c r="K11" s="1">
        <f t="shared" si="1"/>
        <v>2032</v>
      </c>
      <c r="L11" s="1">
        <f t="shared" si="1"/>
        <v>2033</v>
      </c>
      <c r="M11" s="1">
        <f t="shared" si="1"/>
        <v>2034</v>
      </c>
      <c r="N11" s="1">
        <f t="shared" si="1"/>
        <v>2035</v>
      </c>
      <c r="O11" s="1">
        <f t="shared" si="1"/>
        <v>2036</v>
      </c>
    </row>
    <row r="12" spans="2:15" x14ac:dyDescent="0.3">
      <c r="B12" t="s">
        <v>35</v>
      </c>
      <c r="E12" s="2">
        <f>E17*$H$4</f>
        <v>6000000</v>
      </c>
      <c r="F12" s="2">
        <f t="shared" ref="F12:O12" si="2">F17*$H$4</f>
        <v>9000000</v>
      </c>
      <c r="G12" s="2">
        <f t="shared" si="2"/>
        <v>12000000</v>
      </c>
      <c r="H12" s="2">
        <f t="shared" si="2"/>
        <v>12000000</v>
      </c>
      <c r="I12" s="2">
        <f t="shared" si="2"/>
        <v>12000000</v>
      </c>
      <c r="J12" s="2">
        <f t="shared" si="2"/>
        <v>9000000</v>
      </c>
      <c r="K12" s="2">
        <f t="shared" si="2"/>
        <v>6000000</v>
      </c>
      <c r="L12" s="2">
        <f t="shared" si="2"/>
        <v>6000000</v>
      </c>
      <c r="M12" s="2">
        <f t="shared" si="2"/>
        <v>6000000</v>
      </c>
      <c r="N12" s="2">
        <f t="shared" si="2"/>
        <v>6000000</v>
      </c>
      <c r="O12" s="2">
        <f t="shared" si="2"/>
        <v>6000000</v>
      </c>
    </row>
    <row r="13" spans="2:15" x14ac:dyDescent="0.3">
      <c r="B13" t="s">
        <v>36</v>
      </c>
      <c r="E13" s="2">
        <f>E17*$H$5</f>
        <v>5000000</v>
      </c>
      <c r="F13" s="2">
        <f t="shared" ref="F13:O13" si="3">F17*$H$5</f>
        <v>7500000</v>
      </c>
      <c r="G13" s="2">
        <f t="shared" si="3"/>
        <v>10000000</v>
      </c>
      <c r="H13" s="2">
        <f t="shared" si="3"/>
        <v>10000000</v>
      </c>
      <c r="I13" s="2">
        <f t="shared" si="3"/>
        <v>10000000</v>
      </c>
      <c r="J13" s="2">
        <f t="shared" si="3"/>
        <v>7500000</v>
      </c>
      <c r="K13" s="2">
        <f t="shared" si="3"/>
        <v>5000000</v>
      </c>
      <c r="L13" s="2">
        <f t="shared" si="3"/>
        <v>5000000</v>
      </c>
      <c r="M13" s="2">
        <f t="shared" si="3"/>
        <v>5000000</v>
      </c>
      <c r="N13" s="2">
        <f t="shared" si="3"/>
        <v>5000000</v>
      </c>
      <c r="O13" s="2">
        <f t="shared" si="3"/>
        <v>5000000</v>
      </c>
    </row>
    <row r="14" spans="2:15" x14ac:dyDescent="0.3">
      <c r="B14" t="s">
        <v>37</v>
      </c>
      <c r="E14" s="2">
        <f>E17*$H$6</f>
        <v>4000000</v>
      </c>
      <c r="F14" s="2">
        <f t="shared" ref="F14:O14" si="4">F17*$H$6</f>
        <v>6000000</v>
      </c>
      <c r="G14" s="2">
        <f t="shared" si="4"/>
        <v>8000000</v>
      </c>
      <c r="H14" s="2">
        <f t="shared" si="4"/>
        <v>8000000</v>
      </c>
      <c r="I14" s="2">
        <f t="shared" si="4"/>
        <v>8000000</v>
      </c>
      <c r="J14" s="2">
        <f t="shared" si="4"/>
        <v>6000000</v>
      </c>
      <c r="K14" s="2">
        <f t="shared" si="4"/>
        <v>4000000</v>
      </c>
      <c r="L14" s="2">
        <f t="shared" si="4"/>
        <v>4000000</v>
      </c>
      <c r="M14" s="2">
        <f t="shared" si="4"/>
        <v>4000000</v>
      </c>
      <c r="N14" s="2">
        <f t="shared" si="4"/>
        <v>4000000</v>
      </c>
      <c r="O14" s="2">
        <f t="shared" si="4"/>
        <v>4000000</v>
      </c>
    </row>
    <row r="15" spans="2:15" x14ac:dyDescent="0.3">
      <c r="B15" t="s">
        <v>38</v>
      </c>
      <c r="E15" s="2">
        <f>E17*$H$7</f>
        <v>3000000</v>
      </c>
      <c r="F15" s="2">
        <f t="shared" ref="F15:O15" si="5">F17*$H$7</f>
        <v>4500000</v>
      </c>
      <c r="G15" s="2">
        <f t="shared" si="5"/>
        <v>6000000</v>
      </c>
      <c r="H15" s="2">
        <f t="shared" si="5"/>
        <v>6000000</v>
      </c>
      <c r="I15" s="2">
        <f t="shared" si="5"/>
        <v>6000000</v>
      </c>
      <c r="J15" s="2">
        <f t="shared" si="5"/>
        <v>4500000</v>
      </c>
      <c r="K15" s="2">
        <f t="shared" si="5"/>
        <v>3000000</v>
      </c>
      <c r="L15" s="2">
        <f t="shared" si="5"/>
        <v>3000000</v>
      </c>
      <c r="M15" s="2">
        <f t="shared" si="5"/>
        <v>3000000</v>
      </c>
      <c r="N15" s="2">
        <f t="shared" si="5"/>
        <v>3000000</v>
      </c>
      <c r="O15" s="2">
        <f t="shared" si="5"/>
        <v>3000000</v>
      </c>
    </row>
    <row r="16" spans="2:15" x14ac:dyDescent="0.3">
      <c r="B16" t="s">
        <v>40</v>
      </c>
      <c r="E16" s="2">
        <f>E17*$H$8</f>
        <v>2000000</v>
      </c>
      <c r="F16" s="2">
        <f t="shared" ref="F16:O16" si="6">F17*$H$8</f>
        <v>3000000</v>
      </c>
      <c r="G16" s="2">
        <f t="shared" si="6"/>
        <v>4000000</v>
      </c>
      <c r="H16" s="2">
        <f t="shared" si="6"/>
        <v>4000000</v>
      </c>
      <c r="I16" s="2">
        <f t="shared" si="6"/>
        <v>4000000</v>
      </c>
      <c r="J16" s="2">
        <f t="shared" si="6"/>
        <v>3000000</v>
      </c>
      <c r="K16" s="2">
        <f t="shared" si="6"/>
        <v>2000000</v>
      </c>
      <c r="L16" s="2">
        <f t="shared" si="6"/>
        <v>2000000</v>
      </c>
      <c r="M16" s="2">
        <f t="shared" si="6"/>
        <v>2000000</v>
      </c>
      <c r="N16" s="2">
        <f t="shared" si="6"/>
        <v>2000000</v>
      </c>
      <c r="O16" s="2">
        <f t="shared" si="6"/>
        <v>2000000</v>
      </c>
    </row>
    <row r="17" spans="2:15" x14ac:dyDescent="0.3">
      <c r="C17" t="s">
        <v>43</v>
      </c>
      <c r="E17" s="2">
        <v>20000000</v>
      </c>
      <c r="F17" s="2">
        <v>30000000</v>
      </c>
      <c r="G17" s="2">
        <v>40000000</v>
      </c>
      <c r="H17" s="2">
        <v>40000000</v>
      </c>
      <c r="I17" s="2">
        <v>40000000</v>
      </c>
      <c r="J17" s="2">
        <v>30000000</v>
      </c>
      <c r="K17" s="2">
        <v>20000000</v>
      </c>
      <c r="L17" s="2">
        <v>20000000</v>
      </c>
      <c r="M17" s="2">
        <v>20000000</v>
      </c>
      <c r="N17" s="2">
        <v>20000000</v>
      </c>
      <c r="O17" s="2">
        <v>20000000</v>
      </c>
    </row>
    <row r="19" spans="2:15" x14ac:dyDescent="0.3">
      <c r="B19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A490-AC24-4D94-9EE1-4AE8B683D0C3}">
  <sheetPr codeName="Sheet6"/>
  <dimension ref="B3:G7"/>
  <sheetViews>
    <sheetView workbookViewId="0">
      <selection activeCell="B9" sqref="B9"/>
    </sheetView>
  </sheetViews>
  <sheetFormatPr defaultRowHeight="14.4" x14ac:dyDescent="0.3"/>
  <cols>
    <col min="1" max="1" width="4.109375" customWidth="1"/>
    <col min="6" max="6" width="14.109375" style="2" bestFit="1" customWidth="1"/>
  </cols>
  <sheetData>
    <row r="3" spans="2:7" x14ac:dyDescent="0.3">
      <c r="B3" s="1" t="s">
        <v>45</v>
      </c>
      <c r="C3" s="1"/>
      <c r="D3" s="1"/>
      <c r="E3" s="1"/>
      <c r="F3" s="3" t="s">
        <v>22</v>
      </c>
      <c r="G3" s="1"/>
    </row>
    <row r="4" spans="2:7" x14ac:dyDescent="0.3">
      <c r="B4" t="s">
        <v>46</v>
      </c>
      <c r="F4" s="2">
        <v>60000000</v>
      </c>
    </row>
    <row r="5" spans="2:7" x14ac:dyDescent="0.3">
      <c r="B5" t="s">
        <v>47</v>
      </c>
      <c r="F5" s="2">
        <v>37500000</v>
      </c>
    </row>
    <row r="6" spans="2:7" x14ac:dyDescent="0.3">
      <c r="B6" t="s">
        <v>48</v>
      </c>
      <c r="F6" s="2">
        <v>30000000</v>
      </c>
    </row>
    <row r="7" spans="2:7" x14ac:dyDescent="0.3">
      <c r="B7" t="s">
        <v>49</v>
      </c>
      <c r="F7" s="2">
        <v>22500000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9A95-7D0D-4F68-8DE8-C8F1E97C56FA}">
  <sheetPr codeName="Sheet7"/>
  <dimension ref="B3:F21"/>
  <sheetViews>
    <sheetView workbookViewId="0">
      <selection activeCell="H21" sqref="H21"/>
    </sheetView>
  </sheetViews>
  <sheetFormatPr defaultRowHeight="14.4" x14ac:dyDescent="0.3"/>
  <cols>
    <col min="1" max="1" width="3.88671875" customWidth="1"/>
    <col min="5" max="5" width="15.109375" style="2" bestFit="1" customWidth="1"/>
  </cols>
  <sheetData>
    <row r="3" spans="2:6" x14ac:dyDescent="0.3">
      <c r="B3" s="1" t="s">
        <v>13</v>
      </c>
      <c r="C3" s="1"/>
      <c r="D3" s="1"/>
      <c r="E3" s="3" t="s">
        <v>14</v>
      </c>
      <c r="F3" s="3" t="s">
        <v>18</v>
      </c>
    </row>
    <row r="4" spans="2:6" x14ac:dyDescent="0.3">
      <c r="B4" t="s">
        <v>15</v>
      </c>
      <c r="E4" s="2">
        <v>150000000</v>
      </c>
      <c r="F4" t="s">
        <v>19</v>
      </c>
    </row>
    <row r="5" spans="2:6" x14ac:dyDescent="0.3">
      <c r="B5" t="s">
        <v>16</v>
      </c>
      <c r="E5" s="2">
        <v>100000000</v>
      </c>
      <c r="F5" t="s">
        <v>20</v>
      </c>
    </row>
    <row r="6" spans="2:6" x14ac:dyDescent="0.3">
      <c r="B6" t="s">
        <v>17</v>
      </c>
      <c r="E6" s="2">
        <v>50000000</v>
      </c>
      <c r="F6" t="s">
        <v>20</v>
      </c>
    </row>
    <row r="9" spans="2:6" x14ac:dyDescent="0.3">
      <c r="B9" s="1" t="s">
        <v>21</v>
      </c>
      <c r="C9" s="1"/>
      <c r="D9" s="1"/>
      <c r="E9" s="3" t="s">
        <v>22</v>
      </c>
      <c r="F9" s="1"/>
    </row>
    <row r="10" spans="2:6" x14ac:dyDescent="0.3">
      <c r="B10" t="s">
        <v>23</v>
      </c>
      <c r="E10" s="2">
        <f>($E$4+$E$5+$E$6)/12</f>
        <v>25000000</v>
      </c>
    </row>
    <row r="11" spans="2:6" x14ac:dyDescent="0.3">
      <c r="B11" t="s">
        <v>24</v>
      </c>
      <c r="E11" s="2">
        <f t="shared" ref="E11:E21" si="0">($E$4+$E$5+$E$6)/12</f>
        <v>25000000</v>
      </c>
    </row>
    <row r="12" spans="2:6" x14ac:dyDescent="0.3">
      <c r="B12" t="s">
        <v>25</v>
      </c>
      <c r="E12" s="2">
        <f t="shared" si="0"/>
        <v>25000000</v>
      </c>
    </row>
    <row r="13" spans="2:6" x14ac:dyDescent="0.3">
      <c r="B13" t="s">
        <v>26</v>
      </c>
      <c r="E13" s="2">
        <f t="shared" si="0"/>
        <v>25000000</v>
      </c>
    </row>
    <row r="14" spans="2:6" x14ac:dyDescent="0.3">
      <c r="B14" t="s">
        <v>27</v>
      </c>
      <c r="E14" s="2">
        <f t="shared" si="0"/>
        <v>25000000</v>
      </c>
    </row>
    <row r="15" spans="2:6" x14ac:dyDescent="0.3">
      <c r="B15" t="s">
        <v>28</v>
      </c>
      <c r="E15" s="2">
        <f t="shared" si="0"/>
        <v>25000000</v>
      </c>
    </row>
    <row r="16" spans="2:6" x14ac:dyDescent="0.3">
      <c r="B16" t="s">
        <v>29</v>
      </c>
      <c r="E16" s="2">
        <f t="shared" si="0"/>
        <v>25000000</v>
      </c>
    </row>
    <row r="17" spans="2:5" x14ac:dyDescent="0.3">
      <c r="B17" t="s">
        <v>30</v>
      </c>
      <c r="E17" s="2">
        <f t="shared" si="0"/>
        <v>25000000</v>
      </c>
    </row>
    <row r="18" spans="2:5" x14ac:dyDescent="0.3">
      <c r="B18" t="s">
        <v>31</v>
      </c>
      <c r="E18" s="2">
        <f t="shared" si="0"/>
        <v>25000000</v>
      </c>
    </row>
    <row r="19" spans="2:5" x14ac:dyDescent="0.3">
      <c r="B19" t="s">
        <v>32</v>
      </c>
      <c r="E19" s="2">
        <f t="shared" si="0"/>
        <v>25000000</v>
      </c>
    </row>
    <row r="20" spans="2:5" x14ac:dyDescent="0.3">
      <c r="B20" t="s">
        <v>33</v>
      </c>
      <c r="E20" s="2">
        <f t="shared" si="0"/>
        <v>25000000</v>
      </c>
    </row>
    <row r="21" spans="2:5" x14ac:dyDescent="0.3">
      <c r="B21" t="s">
        <v>34</v>
      </c>
      <c r="E21" s="2">
        <f t="shared" si="0"/>
        <v>25000000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Wallets</vt:lpstr>
      <vt:lpstr>Protocol </vt:lpstr>
      <vt:lpstr>Revenue Distribution Model </vt:lpstr>
      <vt:lpstr>Creator Program </vt:lpstr>
      <vt:lpstr>Reserves </vt:lpstr>
      <vt:lpstr>Team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Desfosses</dc:creator>
  <cp:lastModifiedBy>Mathieu Desfosses</cp:lastModifiedBy>
  <dcterms:created xsi:type="dcterms:W3CDTF">2025-11-04T21:34:59Z</dcterms:created>
  <dcterms:modified xsi:type="dcterms:W3CDTF">2025-11-05T00:05:20Z</dcterms:modified>
</cp:coreProperties>
</file>